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<sst xmlns="http://schemas.openxmlformats.org/spreadsheetml/2006/main" count="81" uniqueCount="77">
  <si>
    <t>VOTE-BY-MAIL BY COUNTY</t>
  </si>
  <si>
    <t>COUNTY</t>
  </si>
  <si>
    <t>MAIL</t>
  </si>
  <si>
    <t>REQUEST</t>
  </si>
  <si>
    <t>PRECINCT</t>
  </si>
  <si>
    <t>TOTAL</t>
  </si>
  <si>
    <t>AV</t>
  </si>
  <si>
    <t>AVS</t>
  </si>
  <si>
    <t>RETURNED</t>
  </si>
  <si>
    <t>REGIS.</t>
  </si>
  <si>
    <t>PERM.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</si>
  <si>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</si>
  <si>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</si>
  <si>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</si>
  <si>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</si>
  <si>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</si>
  <si>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</si>
  <si>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</si>
  <si>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</si>
  <si>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</si>
  <si>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</si>
  <si>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</si>
  <si>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</si>
  <si>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</si>
  <si>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</si>
  <si>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</si>
  <si>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</si>
  <si>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</si>
  <si>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</si>
  <si>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</si>
  <si>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</si>
  <si>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</si>
  <si>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</si>
  <si>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</si>
  <si>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</si>
  <si>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</si>
  <si>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</si>
  <si>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</si>
  <si>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</si>
  <si>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</si>
  <si>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</si>
  <si>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</si>
  <si>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</si>
  <si>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</si>
  <si>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</si>
  <si>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</si>
  <si>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</si>
  <si>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</si>
  <si>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</si>
  <si>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</si>
  <si>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</si>
  <si>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</si>
  <si>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</si>
  <si>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</si>
  <si>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</si>
  <si>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</si>
  <si>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</si>
  <si>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</si>
  <si>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</si>
  <si>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</si>
  <si>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</si>
  <si>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</si>
  <si>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</si>
  <si>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</si>
  <si>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</si>
  <si>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</si>
  <si>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</si>
  <si>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</si>
  <si>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</si>
  <si>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%</t>
  </si>
  <si>
    <t>NOVEMBER 8, 2005 SPECIAL ELECTION</t>
  </si>
  <si>
    <t>COUNTER BALLOT</t>
  </si>
  <si>
    <t>MILITARY</t>
  </si>
  <si>
    <t>OVERSEAS</t>
  </si>
  <si>
    <t>-</t>
  </si>
  <si>
    <t xml:space="preserve"> </t>
  </si>
  <si>
    <t>% RET.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</si>
</sst>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vertical="center"/>
    </xf>
    <xf numFmtId="10" fontId="5" fillId="0" borderId="17" xfId="0" applyNumberFormat="1" applyFont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10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10" fontId="5" fillId="0" borderId="23" xfId="0" applyNumberFormat="1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41" fontId="4" fillId="2" borderId="26" xfId="0" applyNumberFormat="1" applyFont="1" applyFill="1" applyBorder="1" applyAlignment="1">
      <alignment horizontal="right" vertical="center"/>
    </xf>
    <xf numFmtId="41" fontId="4" fillId="2" borderId="27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horizontal="right" vertical="center"/>
    </xf>
    <xf numFmtId="10" fontId="4" fillId="2" borderId="27" xfId="0" applyNumberFormat="1" applyFont="1" applyFill="1" applyBorder="1" applyAlignment="1">
      <alignment vertical="center"/>
    </xf>
    <xf numFmtId="41" fontId="4" fillId="2" borderId="29" xfId="0" applyNumberFormat="1" applyFont="1" applyFill="1" applyBorder="1" applyAlignment="1">
      <alignment vertical="center"/>
    </xf>
    <xf numFmtId="10" fontId="4" fillId="2" borderId="30" xfId="0" applyNumberFormat="1" applyFont="1" applyFill="1" applyBorder="1" applyAlignment="1">
      <alignment/>
    </xf>
    <xf numFmtId="10" fontId="5" fillId="0" borderId="31" xfId="0" applyNumberFormat="1" applyFont="1" applyBorder="1" applyAlignment="1">
      <alignment/>
    </xf>
    <xf numFmtId="10" fontId="5" fillId="0" borderId="32" xfId="0" applyNumberFormat="1" applyFont="1" applyBorder="1" applyAlignment="1">
      <alignment/>
    </xf>
    <xf numFmtId="10" fontId="5" fillId="0" borderId="33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1" fontId="4" fillId="2" borderId="34" xfId="0" applyNumberFormat="1" applyFont="1" applyFill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4" fillId="2" borderId="3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4" fillId="2" borderId="39" xfId="0" applyNumberFormat="1" applyFont="1" applyFill="1" applyBorder="1" applyAlignment="1">
      <alignment horizontal="center" vertical="center" wrapText="1"/>
    </xf>
    <xf numFmtId="41" fontId="5" fillId="0" borderId="40" xfId="0" applyNumberFormat="1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pane ySplit="1785" topLeftCell="BM1" activePane="bottomLeft" state="split"/>
      <selection pane="topLeft" activeCell="A1" sqref="A1:K1"/>
      <selection pane="bottomLeft" activeCell="C24" sqref="C24"/>
    </sheetView>
  </sheetViews>
  <sheetFormatPr defaultColWidth="9.140625" defaultRowHeight="12.75"/>
  <cols>
    <col min="1" max="1" width="14.28125" style="2" bestFit="1" customWidth="1"/>
    <col min="2" max="2" width="9.8515625" style="2" customWidth="1"/>
    <col min="3" max="5" width="10.00390625" style="2" customWidth="1"/>
    <col min="6" max="6" width="10.00390625" style="2" bestFit="1" customWidth="1"/>
    <col min="7" max="10" width="10.00390625" style="2" customWidth="1"/>
    <col min="11" max="11" width="9.8515625" style="2" customWidth="1"/>
    <col min="12" max="12" width="10.00390625" style="2" customWidth="1"/>
    <col min="13" max="13" width="11.28125" style="2" bestFit="1" customWidth="1"/>
    <col min="14" max="16384" width="9.140625" style="2" customWidth="1"/>
  </cols>
  <sheetData>
    <row r="1" spans="1:12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13.5" thickBot="1"/>
    <row r="4" spans="1:12" ht="13.5" thickTop="1">
      <c r="A4" s="63" t="s">
        <v>1</v>
      </c>
      <c r="B4" s="61" t="s">
        <v>71</v>
      </c>
      <c r="C4" s="3" t="s">
        <v>2</v>
      </c>
      <c r="D4" s="4" t="s">
        <v>2</v>
      </c>
      <c r="E4" s="65" t="s">
        <v>72</v>
      </c>
      <c r="F4" s="67" t="s">
        <v>73</v>
      </c>
      <c r="G4" s="6" t="s">
        <v>10</v>
      </c>
      <c r="H4" s="69" t="s">
        <v>5</v>
      </c>
      <c r="I4" s="59" t="s">
        <v>9</v>
      </c>
      <c r="J4" s="5" t="s">
        <v>69</v>
      </c>
      <c r="K4" s="7" t="s">
        <v>8</v>
      </c>
      <c r="L4" s="8" t="s">
        <v>76</v>
      </c>
    </row>
    <row r="5" spans="1:12" ht="13.5" thickBot="1">
      <c r="A5" s="64"/>
      <c r="B5" s="62"/>
      <c r="C5" s="9" t="s">
        <v>3</v>
      </c>
      <c r="D5" s="10" t="s">
        <v>4</v>
      </c>
      <c r="E5" s="66"/>
      <c r="F5" s="68"/>
      <c r="G5" s="11" t="s">
        <v>6</v>
      </c>
      <c r="H5" s="70"/>
      <c r="I5" s="60"/>
      <c r="J5" s="10" t="s">
        <v>7</v>
      </c>
      <c r="K5" s="11" t="s">
        <v>7</v>
      </c>
      <c r="L5" s="12" t="s">
        <v>7</v>
      </c>
    </row>
    <row r="6" spans="1:12" ht="13.5" thickTop="1">
      <c r="A6" s="13" t="s">
        <v>11</v>
      </c>
      <c r="B6" s="14">
        <v>1423</v>
      </c>
      <c r="C6" s="15">
        <v>11556</v>
      </c>
      <c r="D6" s="16">
        <v>8750</v>
      </c>
      <c r="E6" s="17">
        <v>760</v>
      </c>
      <c r="F6" s="16">
        <v>1914</v>
      </c>
      <c r="G6" s="18">
        <v>235056</v>
      </c>
      <c r="H6" s="54">
        <v>259461</v>
      </c>
      <c r="I6" s="19">
        <v>704036</v>
      </c>
      <c r="J6" s="20">
        <f>H6/I6</f>
        <v>0.36853371134430624</v>
      </c>
      <c r="K6" s="18">
        <v>101193</v>
      </c>
      <c r="L6" s="49">
        <f>K6/H6</f>
        <v>0.3900123718015424</v>
      </c>
    </row>
    <row r="7" spans="1:12" ht="12.75">
      <c r="A7" s="21" t="s">
        <v>12</v>
      </c>
      <c r="B7" s="22"/>
      <c r="C7" s="23"/>
      <c r="D7" s="24"/>
      <c r="E7" s="25"/>
      <c r="F7" s="24"/>
      <c r="G7" s="26">
        <v>812</v>
      </c>
      <c r="H7" s="55">
        <v>812</v>
      </c>
      <c r="I7" s="23">
        <v>812</v>
      </c>
      <c r="J7" s="27">
        <v>1</v>
      </c>
      <c r="K7" s="26"/>
      <c r="L7" s="50">
        <f aca="true" t="shared" si="0" ref="L7:L64">K7/H7</f>
        <v>0</v>
      </c>
    </row>
    <row r="8" spans="1:12" ht="12.75">
      <c r="A8" s="21" t="s">
        <v>13</v>
      </c>
      <c r="B8" s="22"/>
      <c r="C8" s="23"/>
      <c r="D8" s="24"/>
      <c r="E8" s="25"/>
      <c r="F8" s="24"/>
      <c r="G8" s="26"/>
      <c r="H8" s="55"/>
      <c r="I8" s="28"/>
      <c r="J8" s="29"/>
      <c r="K8" s="26"/>
      <c r="L8" s="50" t="e">
        <f t="shared" si="0"/>
        <v>#DIV/0!</v>
      </c>
    </row>
    <row r="9" spans="1:12" ht="12.75">
      <c r="A9" s="21" t="s">
        <v>14</v>
      </c>
      <c r="B9" s="22">
        <v>333</v>
      </c>
      <c r="C9" s="23">
        <v>7969</v>
      </c>
      <c r="D9" s="24">
        <v>4876</v>
      </c>
      <c r="E9" s="25">
        <v>300</v>
      </c>
      <c r="F9" s="24">
        <v>141</v>
      </c>
      <c r="G9" s="26">
        <v>37131</v>
      </c>
      <c r="H9" s="55">
        <f>SUM(B9:G9)</f>
        <v>50750</v>
      </c>
      <c r="I9" s="23">
        <v>114511</v>
      </c>
      <c r="J9" s="27">
        <f>H9/I9</f>
        <v>0.44318886395193474</v>
      </c>
      <c r="K9" s="26">
        <v>29106</v>
      </c>
      <c r="L9" s="50">
        <f t="shared" si="0"/>
        <v>0.5735172413793104</v>
      </c>
    </row>
    <row r="10" spans="1:12" ht="12.75">
      <c r="A10" s="21" t="s">
        <v>15</v>
      </c>
      <c r="B10" s="22">
        <v>58</v>
      </c>
      <c r="C10" s="23">
        <v>936</v>
      </c>
      <c r="D10" s="30" t="s">
        <v>74</v>
      </c>
      <c r="E10" s="25">
        <v>28</v>
      </c>
      <c r="F10" s="24">
        <v>20</v>
      </c>
      <c r="G10" s="26">
        <v>11090</v>
      </c>
      <c r="H10" s="55">
        <v>12132</v>
      </c>
      <c r="I10" s="28">
        <v>26648</v>
      </c>
      <c r="J10" s="27">
        <f>H10/I10</f>
        <v>0.45526868808165716</v>
      </c>
      <c r="K10" s="26">
        <v>8635</v>
      </c>
      <c r="L10" s="50">
        <f t="shared" si="0"/>
        <v>0.7117540389053743</v>
      </c>
    </row>
    <row r="11" spans="1:12" ht="12.75">
      <c r="A11" s="21" t="s">
        <v>16</v>
      </c>
      <c r="B11" s="22" t="s">
        <v>75</v>
      </c>
      <c r="C11" s="23">
        <v>668</v>
      </c>
      <c r="D11" s="24">
        <v>84</v>
      </c>
      <c r="E11" s="25">
        <v>29</v>
      </c>
      <c r="F11" s="24">
        <v>2</v>
      </c>
      <c r="G11" s="26">
        <v>1371</v>
      </c>
      <c r="H11" s="55">
        <f>SUM(B11:G11)</f>
        <v>2154</v>
      </c>
      <c r="I11" s="23">
        <v>7966</v>
      </c>
      <c r="J11" s="27">
        <f>H11/I11</f>
        <v>0.27039919658548833</v>
      </c>
      <c r="K11" s="26">
        <v>1402</v>
      </c>
      <c r="L11" s="50">
        <f t="shared" si="0"/>
        <v>0.6508820798514392</v>
      </c>
    </row>
    <row r="12" spans="1:13" ht="12.75">
      <c r="A12" s="21" t="s">
        <v>17</v>
      </c>
      <c r="B12" s="22">
        <v>2025</v>
      </c>
      <c r="C12" s="23">
        <v>53855</v>
      </c>
      <c r="D12" s="24">
        <v>7852</v>
      </c>
      <c r="E12" s="25">
        <v>841</v>
      </c>
      <c r="F12" s="24">
        <v>1756</v>
      </c>
      <c r="G12" s="26">
        <v>103404</v>
      </c>
      <c r="H12" s="55">
        <v>169743</v>
      </c>
      <c r="I12" s="23">
        <v>492656</v>
      </c>
      <c r="J12" s="27">
        <f>H12/I12</f>
        <v>0.34454670195836445</v>
      </c>
      <c r="K12" s="26">
        <v>103074</v>
      </c>
      <c r="L12" s="50">
        <f t="shared" si="0"/>
        <v>0.6072356444742935</v>
      </c>
      <c r="M12" s="52"/>
    </row>
    <row r="13" spans="1:12" ht="12.75">
      <c r="A13" s="21" t="s">
        <v>18</v>
      </c>
      <c r="B13" s="22"/>
      <c r="C13" s="23"/>
      <c r="D13" s="24"/>
      <c r="E13" s="25"/>
      <c r="F13" s="24"/>
      <c r="G13" s="26"/>
      <c r="H13" s="55"/>
      <c r="I13" s="28"/>
      <c r="J13" s="27"/>
      <c r="K13" s="26"/>
      <c r="L13" s="50" t="e">
        <f t="shared" si="0"/>
        <v>#DIV/0!</v>
      </c>
    </row>
    <row r="14" spans="1:12" ht="12.75">
      <c r="A14" s="21" t="s">
        <v>19</v>
      </c>
      <c r="B14" s="22">
        <v>411</v>
      </c>
      <c r="C14" s="23">
        <v>2255</v>
      </c>
      <c r="D14" s="24">
        <v>9234</v>
      </c>
      <c r="E14" s="25"/>
      <c r="F14" s="24">
        <v>225</v>
      </c>
      <c r="G14" s="26">
        <v>36138</v>
      </c>
      <c r="H14" s="55">
        <v>48264</v>
      </c>
      <c r="I14" s="23">
        <v>105031</v>
      </c>
      <c r="J14" s="27">
        <f>H14/I14</f>
        <v>0.45952147461225734</v>
      </c>
      <c r="K14" s="26">
        <v>25976</v>
      </c>
      <c r="L14" s="50">
        <f t="shared" si="0"/>
        <v>0.5382065307475551</v>
      </c>
    </row>
    <row r="15" spans="1:12" ht="12.75">
      <c r="A15" s="21" t="s">
        <v>20</v>
      </c>
      <c r="B15" s="22">
        <v>2504</v>
      </c>
      <c r="C15" s="23">
        <v>31341</v>
      </c>
      <c r="D15" s="24">
        <v>138</v>
      </c>
      <c r="E15" s="25">
        <v>566</v>
      </c>
      <c r="F15" s="24">
        <v>335</v>
      </c>
      <c r="G15" s="26">
        <v>86572</v>
      </c>
      <c r="H15" s="55">
        <f>SUM(B15:G15)</f>
        <v>121456</v>
      </c>
      <c r="I15" s="28">
        <v>322390</v>
      </c>
      <c r="J15" s="27">
        <f>H15/I15</f>
        <v>0.37673625112441456</v>
      </c>
      <c r="K15" s="26">
        <v>73012</v>
      </c>
      <c r="L15" s="50">
        <f t="shared" si="0"/>
        <v>0.6011395073112897</v>
      </c>
    </row>
    <row r="16" spans="1:12" ht="12.75">
      <c r="A16" s="21" t="s">
        <v>21</v>
      </c>
      <c r="B16" s="22">
        <v>6</v>
      </c>
      <c r="C16" s="23">
        <v>214</v>
      </c>
      <c r="D16" s="24">
        <v>573</v>
      </c>
      <c r="E16" s="25">
        <v>70</v>
      </c>
      <c r="F16" s="24"/>
      <c r="G16" s="26">
        <v>4289</v>
      </c>
      <c r="H16" s="55">
        <f>SUM(B16:G16)</f>
        <v>5152</v>
      </c>
      <c r="I16" s="28">
        <v>11900</v>
      </c>
      <c r="J16" s="27">
        <v>0.42</v>
      </c>
      <c r="K16" s="26">
        <f>1511+72+120</f>
        <v>1703</v>
      </c>
      <c r="L16" s="50">
        <f t="shared" si="0"/>
        <v>0.33055124223602483</v>
      </c>
    </row>
    <row r="17" spans="1:12" ht="12.75">
      <c r="A17" s="21" t="s">
        <v>22</v>
      </c>
      <c r="B17" s="22">
        <v>1166</v>
      </c>
      <c r="C17" s="23">
        <v>2444</v>
      </c>
      <c r="D17" s="24">
        <v>2869</v>
      </c>
      <c r="E17" s="25">
        <v>147</v>
      </c>
      <c r="F17" s="24">
        <v>167</v>
      </c>
      <c r="G17" s="26">
        <v>16279</v>
      </c>
      <c r="H17" s="55">
        <v>23072</v>
      </c>
      <c r="I17" s="23">
        <v>81584</v>
      </c>
      <c r="J17" s="27">
        <v>0.2828</v>
      </c>
      <c r="K17" s="26">
        <v>10387</v>
      </c>
      <c r="L17" s="50">
        <f t="shared" si="0"/>
        <v>0.4501993758668516</v>
      </c>
    </row>
    <row r="18" spans="1:12" ht="12.75">
      <c r="A18" s="21" t="s">
        <v>23</v>
      </c>
      <c r="B18" s="22"/>
      <c r="C18" s="23"/>
      <c r="D18" s="24">
        <v>5396</v>
      </c>
      <c r="E18" s="25">
        <v>138</v>
      </c>
      <c r="F18" s="24"/>
      <c r="G18" s="26">
        <v>10148</v>
      </c>
      <c r="H18" s="55">
        <f>SUM(B18:G18)</f>
        <v>15682</v>
      </c>
      <c r="I18" s="28">
        <v>53982</v>
      </c>
      <c r="J18" s="27">
        <f>H18/I18</f>
        <v>0.2905042421547923</v>
      </c>
      <c r="K18" s="26">
        <v>5164</v>
      </c>
      <c r="L18" s="50">
        <f t="shared" si="0"/>
        <v>0.329294732814692</v>
      </c>
    </row>
    <row r="19" spans="1:12" ht="12.75">
      <c r="A19" s="21" t="s">
        <v>24</v>
      </c>
      <c r="B19" s="22"/>
      <c r="C19" s="23"/>
      <c r="D19" s="24"/>
      <c r="E19" s="25"/>
      <c r="F19" s="24"/>
      <c r="G19" s="26"/>
      <c r="H19" s="55"/>
      <c r="I19" s="28"/>
      <c r="J19" s="27"/>
      <c r="K19" s="26"/>
      <c r="L19" s="50" t="e">
        <f t="shared" si="0"/>
        <v>#DIV/0!</v>
      </c>
    </row>
    <row r="20" spans="1:12" ht="12.75">
      <c r="A20" s="21" t="s">
        <v>25</v>
      </c>
      <c r="B20" s="22">
        <v>841</v>
      </c>
      <c r="C20" s="23">
        <v>16630</v>
      </c>
      <c r="D20" s="24">
        <v>20779</v>
      </c>
      <c r="E20" s="25">
        <v>859</v>
      </c>
      <c r="F20" s="31">
        <v>229</v>
      </c>
      <c r="G20" s="26">
        <v>42121</v>
      </c>
      <c r="H20" s="55">
        <v>82699</v>
      </c>
      <c r="I20" s="23">
        <v>294254</v>
      </c>
      <c r="J20" s="27">
        <f aca="true" t="shared" si="1" ref="J20:J28">H20/I20</f>
        <v>0.28104630693210625</v>
      </c>
      <c r="K20" s="26">
        <v>44553</v>
      </c>
      <c r="L20" s="50">
        <f t="shared" si="0"/>
        <v>0.5387368650165056</v>
      </c>
    </row>
    <row r="21" spans="1:12" ht="12.75">
      <c r="A21" s="21" t="s">
        <v>26</v>
      </c>
      <c r="B21" s="22">
        <v>103</v>
      </c>
      <c r="C21" s="23">
        <v>1997</v>
      </c>
      <c r="D21" s="24">
        <v>4046</v>
      </c>
      <c r="E21" s="25">
        <v>250</v>
      </c>
      <c r="F21" s="24">
        <v>33</v>
      </c>
      <c r="G21" s="26">
        <v>13102</v>
      </c>
      <c r="H21" s="55">
        <f>SUM(B21:G21)</f>
        <v>19531</v>
      </c>
      <c r="I21" s="28">
        <v>48599</v>
      </c>
      <c r="J21" s="27">
        <f t="shared" si="1"/>
        <v>0.4018806971336859</v>
      </c>
      <c r="K21" s="26">
        <v>8806</v>
      </c>
      <c r="L21" s="50">
        <f t="shared" si="0"/>
        <v>0.450872971174031</v>
      </c>
    </row>
    <row r="22" spans="1:12" ht="12.75">
      <c r="A22" s="21" t="s">
        <v>27</v>
      </c>
      <c r="B22" s="22">
        <v>401</v>
      </c>
      <c r="C22" s="23">
        <v>500</v>
      </c>
      <c r="D22" s="24">
        <v>599</v>
      </c>
      <c r="E22" s="25">
        <v>103</v>
      </c>
      <c r="F22" s="24">
        <v>87</v>
      </c>
      <c r="G22" s="26">
        <v>12193</v>
      </c>
      <c r="H22" s="55">
        <f>SUM(B22:G22)</f>
        <v>13883</v>
      </c>
      <c r="I22" s="28">
        <v>33307</v>
      </c>
      <c r="J22" s="27">
        <f t="shared" si="1"/>
        <v>0.4168192872369172</v>
      </c>
      <c r="K22" s="26">
        <v>6364</v>
      </c>
      <c r="L22" s="50">
        <f t="shared" si="0"/>
        <v>0.45840236260174316</v>
      </c>
    </row>
    <row r="23" spans="1:12" ht="12.75">
      <c r="A23" s="21" t="s">
        <v>28</v>
      </c>
      <c r="B23" s="22"/>
      <c r="C23" s="23">
        <v>258</v>
      </c>
      <c r="D23" s="24">
        <v>1807</v>
      </c>
      <c r="E23" s="25">
        <v>97</v>
      </c>
      <c r="F23" s="24">
        <v>6</v>
      </c>
      <c r="G23" s="26">
        <v>3999</v>
      </c>
      <c r="H23" s="55">
        <v>6167</v>
      </c>
      <c r="I23" s="23">
        <v>14262</v>
      </c>
      <c r="J23" s="27">
        <f t="shared" si="1"/>
        <v>0.43240779694292525</v>
      </c>
      <c r="K23" s="26">
        <v>4219</v>
      </c>
      <c r="L23" s="50">
        <f t="shared" si="0"/>
        <v>0.6841251824225717</v>
      </c>
    </row>
    <row r="24" spans="1:12" ht="12.75">
      <c r="A24" s="21" t="s">
        <v>29</v>
      </c>
      <c r="B24" s="22">
        <v>17502</v>
      </c>
      <c r="C24" s="23">
        <v>285675</v>
      </c>
      <c r="D24" s="24">
        <v>19748</v>
      </c>
      <c r="E24" s="25">
        <v>10886</v>
      </c>
      <c r="F24" s="24">
        <v>103</v>
      </c>
      <c r="G24" s="26">
        <v>315236</v>
      </c>
      <c r="H24" s="55">
        <f>SUM(B24:G24)</f>
        <v>649150</v>
      </c>
      <c r="I24" s="23">
        <v>3830529</v>
      </c>
      <c r="J24" s="27">
        <f t="shared" si="1"/>
        <v>0.16946745475624908</v>
      </c>
      <c r="K24" s="26">
        <v>395980</v>
      </c>
      <c r="L24" s="50">
        <f t="shared" si="0"/>
        <v>0.6099976892859894</v>
      </c>
    </row>
    <row r="25" spans="1:12" ht="12.75">
      <c r="A25" s="21" t="s">
        <v>30</v>
      </c>
      <c r="B25" s="22">
        <v>125</v>
      </c>
      <c r="C25" s="23">
        <v>1729</v>
      </c>
      <c r="D25" s="24">
        <v>1695</v>
      </c>
      <c r="E25" s="25">
        <v>196</v>
      </c>
      <c r="F25" s="30"/>
      <c r="G25" s="26">
        <v>18712</v>
      </c>
      <c r="H25" s="55">
        <v>22691</v>
      </c>
      <c r="I25" s="23">
        <v>49059</v>
      </c>
      <c r="J25" s="27">
        <f t="shared" si="1"/>
        <v>0.46252471513891436</v>
      </c>
      <c r="K25" s="26">
        <v>14115</v>
      </c>
      <c r="L25" s="50">
        <f t="shared" si="0"/>
        <v>0.6220527962628355</v>
      </c>
    </row>
    <row r="26" spans="1:12" ht="12.75">
      <c r="A26" s="21" t="s">
        <v>31</v>
      </c>
      <c r="B26" s="22">
        <v>2092</v>
      </c>
      <c r="C26" s="23">
        <v>3196</v>
      </c>
      <c r="D26" s="24">
        <v>3178</v>
      </c>
      <c r="E26" s="25">
        <v>124</v>
      </c>
      <c r="F26" s="24">
        <v>582</v>
      </c>
      <c r="G26" s="26">
        <v>61954</v>
      </c>
      <c r="H26" s="55">
        <v>71133</v>
      </c>
      <c r="I26" s="23">
        <v>146430</v>
      </c>
      <c r="J26" s="27">
        <f t="shared" si="1"/>
        <v>0.4857816021307109</v>
      </c>
      <c r="K26" s="26">
        <v>37158</v>
      </c>
      <c r="L26" s="50">
        <f t="shared" si="0"/>
        <v>0.522373581881827</v>
      </c>
    </row>
    <row r="27" spans="1:12" ht="12.75">
      <c r="A27" s="21" t="s">
        <v>32</v>
      </c>
      <c r="B27" s="22">
        <v>57</v>
      </c>
      <c r="C27" s="23">
        <v>753</v>
      </c>
      <c r="D27" s="24">
        <v>930</v>
      </c>
      <c r="E27" s="25">
        <v>4</v>
      </c>
      <c r="F27" s="24">
        <v>6</v>
      </c>
      <c r="G27" s="26">
        <v>3361</v>
      </c>
      <c r="H27" s="55">
        <f>SUM(B27:G27)</f>
        <v>5111</v>
      </c>
      <c r="I27" s="23">
        <v>11390</v>
      </c>
      <c r="J27" s="27">
        <f t="shared" si="1"/>
        <v>0.4487269534679543</v>
      </c>
      <c r="K27" s="26">
        <v>2684</v>
      </c>
      <c r="L27" s="50">
        <f t="shared" si="0"/>
        <v>0.5251418509098024</v>
      </c>
    </row>
    <row r="28" spans="1:12" ht="12.75">
      <c r="A28" s="21" t="s">
        <v>33</v>
      </c>
      <c r="B28" s="22">
        <v>131</v>
      </c>
      <c r="C28" s="23">
        <v>1250</v>
      </c>
      <c r="D28" s="24">
        <v>3017</v>
      </c>
      <c r="E28" s="25">
        <v>84</v>
      </c>
      <c r="F28" s="24">
        <v>141</v>
      </c>
      <c r="G28" s="26">
        <v>11225</v>
      </c>
      <c r="H28" s="55">
        <v>15848</v>
      </c>
      <c r="I28" s="28">
        <v>48834</v>
      </c>
      <c r="J28" s="27">
        <f t="shared" si="1"/>
        <v>0.3245279927919073</v>
      </c>
      <c r="K28" s="26">
        <v>7201</v>
      </c>
      <c r="L28" s="50">
        <f t="shared" si="0"/>
        <v>0.45437910146390714</v>
      </c>
    </row>
    <row r="29" spans="1:12" ht="12.75">
      <c r="A29" s="21" t="s">
        <v>34</v>
      </c>
      <c r="B29" s="22">
        <v>132</v>
      </c>
      <c r="C29" s="23">
        <v>514</v>
      </c>
      <c r="D29" s="24">
        <v>1841</v>
      </c>
      <c r="E29" s="25">
        <v>308</v>
      </c>
      <c r="F29" s="24">
        <v>225</v>
      </c>
      <c r="G29" s="26">
        <v>16811</v>
      </c>
      <c r="H29" s="55">
        <v>20783</v>
      </c>
      <c r="I29" s="28">
        <v>91100</v>
      </c>
      <c r="J29" s="27">
        <v>0.2275</v>
      </c>
      <c r="K29" s="26">
        <v>10266</v>
      </c>
      <c r="L29" s="50">
        <f t="shared" si="0"/>
        <v>0.4939614107684165</v>
      </c>
    </row>
    <row r="30" spans="1:12" ht="12.75">
      <c r="A30" s="21" t="s">
        <v>35</v>
      </c>
      <c r="B30" s="22">
        <v>36</v>
      </c>
      <c r="C30" s="23">
        <v>151</v>
      </c>
      <c r="D30" s="24">
        <v>1604</v>
      </c>
      <c r="E30" s="25">
        <v>15</v>
      </c>
      <c r="F30" s="24">
        <v>6</v>
      </c>
      <c r="G30" s="26">
        <v>1113</v>
      </c>
      <c r="H30" s="55">
        <f>SUM(B30:G30)</f>
        <v>2925</v>
      </c>
      <c r="I30" s="28">
        <v>5595</v>
      </c>
      <c r="J30" s="27">
        <f>H30/I30</f>
        <v>0.5227882037533512</v>
      </c>
      <c r="K30" s="26">
        <v>696</v>
      </c>
      <c r="L30" s="50">
        <f t="shared" si="0"/>
        <v>0.23794871794871794</v>
      </c>
    </row>
    <row r="31" spans="1:12" ht="12.75">
      <c r="A31" s="21" t="s">
        <v>36</v>
      </c>
      <c r="B31" s="22"/>
      <c r="C31" s="23"/>
      <c r="D31" s="24"/>
      <c r="E31" s="25"/>
      <c r="F31" s="24"/>
      <c r="G31" s="26"/>
      <c r="H31" s="55"/>
      <c r="I31" s="28"/>
      <c r="J31" s="27"/>
      <c r="K31" s="26"/>
      <c r="L31" s="50" t="e">
        <f t="shared" si="0"/>
        <v>#DIV/0!</v>
      </c>
    </row>
    <row r="32" spans="1:12" ht="12.75">
      <c r="A32" s="21" t="s">
        <v>37</v>
      </c>
      <c r="B32" s="22">
        <v>1391</v>
      </c>
      <c r="C32" s="23">
        <v>2310</v>
      </c>
      <c r="D32" s="24">
        <v>12799</v>
      </c>
      <c r="E32" s="25">
        <v>792</v>
      </c>
      <c r="F32" s="30"/>
      <c r="G32" s="26">
        <v>65996</v>
      </c>
      <c r="H32" s="55">
        <v>83298</v>
      </c>
      <c r="I32" s="23">
        <v>158708</v>
      </c>
      <c r="J32" s="27">
        <f>H32/I32</f>
        <v>0.5248506691534138</v>
      </c>
      <c r="K32" s="26">
        <v>37739</v>
      </c>
      <c r="L32" s="50">
        <f t="shared" si="0"/>
        <v>0.4530600974813321</v>
      </c>
    </row>
    <row r="33" spans="1:12" ht="12.75">
      <c r="A33" s="21" t="s">
        <v>38</v>
      </c>
      <c r="B33" s="22"/>
      <c r="C33" s="23"/>
      <c r="D33" s="24"/>
      <c r="E33" s="25"/>
      <c r="F33" s="24"/>
      <c r="G33" s="26">
        <v>15982</v>
      </c>
      <c r="H33" s="55"/>
      <c r="I33" s="28">
        <v>67569</v>
      </c>
      <c r="J33" s="27"/>
      <c r="K33" s="26"/>
      <c r="L33" s="50" t="e">
        <f t="shared" si="0"/>
        <v>#DIV/0!</v>
      </c>
    </row>
    <row r="34" spans="1:12" ht="12.75">
      <c r="A34" s="21" t="s">
        <v>39</v>
      </c>
      <c r="B34" s="22">
        <v>354</v>
      </c>
      <c r="C34" s="23">
        <v>1544</v>
      </c>
      <c r="D34" s="24">
        <v>1090</v>
      </c>
      <c r="E34" s="25">
        <v>149</v>
      </c>
      <c r="F34" s="24">
        <v>90</v>
      </c>
      <c r="G34" s="26">
        <v>22878</v>
      </c>
      <c r="H34" s="55">
        <v>26105</v>
      </c>
      <c r="I34" s="28">
        <v>64228</v>
      </c>
      <c r="J34" s="27">
        <f>H34/I34</f>
        <v>0.40644267297751757</v>
      </c>
      <c r="K34" s="26">
        <v>13688</v>
      </c>
      <c r="L34" s="50">
        <f t="shared" si="0"/>
        <v>0.5243439954031794</v>
      </c>
    </row>
    <row r="35" spans="1:12" ht="12.75">
      <c r="A35" s="21" t="s">
        <v>40</v>
      </c>
      <c r="B35" s="22">
        <v>3231</v>
      </c>
      <c r="C35" s="23">
        <v>88008</v>
      </c>
      <c r="D35" s="24">
        <v>11329</v>
      </c>
      <c r="E35" s="25">
        <v>4044</v>
      </c>
      <c r="F35" s="30"/>
      <c r="G35" s="26">
        <v>308302</v>
      </c>
      <c r="H35" s="55">
        <v>415389</v>
      </c>
      <c r="I35" s="23">
        <v>1491009</v>
      </c>
      <c r="J35" s="27">
        <v>0.2786</v>
      </c>
      <c r="K35" s="26">
        <v>173854</v>
      </c>
      <c r="L35" s="50">
        <f t="shared" si="0"/>
        <v>0.4185329895591843</v>
      </c>
    </row>
    <row r="36" spans="1:12" ht="12.75">
      <c r="A36" s="21" t="s">
        <v>41</v>
      </c>
      <c r="B36" s="22">
        <v>1506</v>
      </c>
      <c r="C36" s="23">
        <v>11376</v>
      </c>
      <c r="D36" s="24">
        <v>7990</v>
      </c>
      <c r="E36" s="25">
        <v>471</v>
      </c>
      <c r="F36" s="24">
        <v>129</v>
      </c>
      <c r="G36" s="26">
        <v>57191</v>
      </c>
      <c r="H36" s="55">
        <f>SUM(B36:G36)</f>
        <v>78663</v>
      </c>
      <c r="I36" s="23">
        <v>177785</v>
      </c>
      <c r="J36" s="27">
        <f>H36/I36</f>
        <v>0.4424614000056248</v>
      </c>
      <c r="K36" s="26">
        <v>46770</v>
      </c>
      <c r="L36" s="50">
        <f t="shared" si="0"/>
        <v>0.594561610922543</v>
      </c>
    </row>
    <row r="37" spans="1:12" ht="12.75">
      <c r="A37" s="21" t="s">
        <v>42</v>
      </c>
      <c r="B37" s="22">
        <v>111</v>
      </c>
      <c r="C37" s="23">
        <v>918</v>
      </c>
      <c r="D37" s="24">
        <v>637</v>
      </c>
      <c r="E37" s="25">
        <v>39</v>
      </c>
      <c r="F37" s="24">
        <v>34</v>
      </c>
      <c r="G37" s="26">
        <v>4133</v>
      </c>
      <c r="H37" s="55">
        <f>SUM(B37:G37)</f>
        <v>5872</v>
      </c>
      <c r="I37" s="23">
        <v>13926</v>
      </c>
      <c r="J37" s="27">
        <v>0.409</v>
      </c>
      <c r="K37" s="26">
        <v>3914</v>
      </c>
      <c r="L37" s="50">
        <f t="shared" si="0"/>
        <v>0.6665531335149864</v>
      </c>
    </row>
    <row r="38" spans="1:12" ht="12.75">
      <c r="A38" s="21" t="s">
        <v>43</v>
      </c>
      <c r="B38" s="22">
        <v>1133</v>
      </c>
      <c r="C38" s="23">
        <v>49977</v>
      </c>
      <c r="D38" s="24">
        <v>27704</v>
      </c>
      <c r="E38" s="25">
        <v>2663</v>
      </c>
      <c r="F38" s="24">
        <v>760</v>
      </c>
      <c r="G38" s="26">
        <v>137705</v>
      </c>
      <c r="H38" s="55">
        <v>219942</v>
      </c>
      <c r="I38" s="23">
        <v>776963</v>
      </c>
      <c r="J38" s="27">
        <f>H38/I38</f>
        <v>0.28307911702359057</v>
      </c>
      <c r="K38" s="26">
        <v>63103</v>
      </c>
      <c r="L38" s="50">
        <f t="shared" si="0"/>
        <v>0.2869074574205927</v>
      </c>
    </row>
    <row r="39" spans="1:12" ht="12.75">
      <c r="A39" s="21" t="s">
        <v>44</v>
      </c>
      <c r="B39" s="22">
        <v>1159</v>
      </c>
      <c r="C39" s="23">
        <v>31044</v>
      </c>
      <c r="D39" s="24">
        <v>12486</v>
      </c>
      <c r="E39" s="25">
        <v>1079</v>
      </c>
      <c r="F39" s="24">
        <v>1236</v>
      </c>
      <c r="G39" s="26">
        <v>175271</v>
      </c>
      <c r="H39" s="55">
        <v>223546</v>
      </c>
      <c r="I39" s="23">
        <v>629847</v>
      </c>
      <c r="J39" s="27">
        <f>H39/I39</f>
        <v>0.35492111576303453</v>
      </c>
      <c r="K39" s="26">
        <v>128297</v>
      </c>
      <c r="L39" s="50">
        <f t="shared" si="0"/>
        <v>0.5739176724253621</v>
      </c>
    </row>
    <row r="40" spans="1:12" ht="12.75">
      <c r="A40" s="21" t="s">
        <v>45</v>
      </c>
      <c r="B40" s="22">
        <v>216</v>
      </c>
      <c r="C40" s="23">
        <v>1035</v>
      </c>
      <c r="D40" s="24">
        <v>2811</v>
      </c>
      <c r="E40" s="25">
        <v>25</v>
      </c>
      <c r="F40" s="24">
        <v>24</v>
      </c>
      <c r="G40" s="26">
        <v>6498</v>
      </c>
      <c r="H40" s="55">
        <f>SUM(B40:G40)</f>
        <v>10609</v>
      </c>
      <c r="I40" s="28">
        <v>24884</v>
      </c>
      <c r="J40" s="27">
        <f>H40/I40</f>
        <v>0.42633820929111077</v>
      </c>
      <c r="K40" s="26">
        <v>5702</v>
      </c>
      <c r="L40" s="50">
        <f t="shared" si="0"/>
        <v>0.5374681873880668</v>
      </c>
    </row>
    <row r="41" spans="1:12" ht="12.75">
      <c r="A41" s="21" t="s">
        <v>46</v>
      </c>
      <c r="B41" s="22">
        <v>1440</v>
      </c>
      <c r="C41" s="23">
        <v>14917</v>
      </c>
      <c r="D41" s="24">
        <v>11018</v>
      </c>
      <c r="E41" s="25">
        <v>1221</v>
      </c>
      <c r="F41" s="24">
        <v>1567</v>
      </c>
      <c r="G41" s="26">
        <v>147476</v>
      </c>
      <c r="H41" s="55">
        <v>177639</v>
      </c>
      <c r="I41" s="23">
        <v>754420</v>
      </c>
      <c r="J41" s="27">
        <v>0.2355</v>
      </c>
      <c r="K41" s="26">
        <v>76458</v>
      </c>
      <c r="L41" s="50">
        <f t="shared" si="0"/>
        <v>0.4304122405552835</v>
      </c>
    </row>
    <row r="42" spans="1:12" ht="12.75">
      <c r="A42" s="21" t="s">
        <v>47</v>
      </c>
      <c r="B42" s="22">
        <v>8307</v>
      </c>
      <c r="C42" s="23">
        <v>72046</v>
      </c>
      <c r="D42" s="24">
        <v>30602</v>
      </c>
      <c r="E42" s="25">
        <v>7631</v>
      </c>
      <c r="F42" s="24"/>
      <c r="G42" s="26">
        <v>262209</v>
      </c>
      <c r="H42" s="55">
        <v>380795</v>
      </c>
      <c r="I42" s="23">
        <v>1383513</v>
      </c>
      <c r="J42" s="27">
        <f>H42/I42</f>
        <v>0.27523774623006797</v>
      </c>
      <c r="K42" s="26">
        <v>224005</v>
      </c>
      <c r="L42" s="50">
        <f t="shared" si="0"/>
        <v>0.5882561483212753</v>
      </c>
    </row>
    <row r="43" spans="1:12" ht="12.75">
      <c r="A43" s="21" t="s">
        <v>48</v>
      </c>
      <c r="B43" s="22">
        <v>3964</v>
      </c>
      <c r="C43" s="23">
        <v>11109</v>
      </c>
      <c r="D43" s="24">
        <v>1583</v>
      </c>
      <c r="E43" s="25">
        <v>291</v>
      </c>
      <c r="F43" s="24">
        <v>2213</v>
      </c>
      <c r="G43" s="26">
        <v>125503</v>
      </c>
      <c r="H43" s="55">
        <f>SUM(B43:G43)</f>
        <v>144663</v>
      </c>
      <c r="I43" s="23">
        <v>428756</v>
      </c>
      <c r="J43" s="27">
        <f>H43/I43</f>
        <v>0.3374016923378332</v>
      </c>
      <c r="K43" s="26">
        <v>61267</v>
      </c>
      <c r="L43" s="50">
        <f t="shared" si="0"/>
        <v>0.4235153425547652</v>
      </c>
    </row>
    <row r="44" spans="1:12" ht="12.75">
      <c r="A44" s="21" t="s">
        <v>49</v>
      </c>
      <c r="B44" s="22">
        <v>497</v>
      </c>
      <c r="C44" s="23">
        <v>13684</v>
      </c>
      <c r="D44" s="24">
        <v>13684</v>
      </c>
      <c r="E44" s="25">
        <v>818</v>
      </c>
      <c r="F44" s="24">
        <v>296</v>
      </c>
      <c r="G44" s="26">
        <v>57362</v>
      </c>
      <c r="H44" s="55">
        <v>80616</v>
      </c>
      <c r="I44" s="23">
        <v>270604</v>
      </c>
      <c r="J44" s="27">
        <v>0.2796</v>
      </c>
      <c r="K44" s="26">
        <v>39713</v>
      </c>
      <c r="L44" s="50">
        <f t="shared" si="0"/>
        <v>0.4926193311501439</v>
      </c>
    </row>
    <row r="45" spans="1:12" ht="12.75">
      <c r="A45" s="21" t="s">
        <v>50</v>
      </c>
      <c r="B45" s="22">
        <v>1056</v>
      </c>
      <c r="C45" s="23">
        <v>3215</v>
      </c>
      <c r="D45" s="24">
        <v>6714</v>
      </c>
      <c r="E45" s="25">
        <v>251</v>
      </c>
      <c r="F45" s="30">
        <v>231</v>
      </c>
      <c r="G45" s="26">
        <v>53141</v>
      </c>
      <c r="H45" s="55">
        <v>64625</v>
      </c>
      <c r="I45" s="23">
        <v>154871</v>
      </c>
      <c r="J45" s="27">
        <f aca="true" t="shared" si="2" ref="J45:J50">H45/I45</f>
        <v>0.41728277082216814</v>
      </c>
      <c r="K45" s="26">
        <v>36402</v>
      </c>
      <c r="L45" s="50">
        <f t="shared" si="0"/>
        <v>0.5632804642166345</v>
      </c>
    </row>
    <row r="46" spans="1:12" ht="12.75">
      <c r="A46" s="21" t="s">
        <v>51</v>
      </c>
      <c r="B46" s="22">
        <v>904</v>
      </c>
      <c r="C46" s="23">
        <v>5376</v>
      </c>
      <c r="D46" s="24">
        <v>1619</v>
      </c>
      <c r="E46" s="25">
        <v>1183</v>
      </c>
      <c r="F46" s="24"/>
      <c r="G46" s="26">
        <v>122332</v>
      </c>
      <c r="H46" s="55">
        <v>131414</v>
      </c>
      <c r="I46" s="23">
        <v>351506</v>
      </c>
      <c r="J46" s="27">
        <f t="shared" si="2"/>
        <v>0.3738599056630612</v>
      </c>
      <c r="K46" s="26">
        <v>51428</v>
      </c>
      <c r="L46" s="50">
        <f t="shared" si="0"/>
        <v>0.39134338807128616</v>
      </c>
    </row>
    <row r="47" spans="1:12" ht="12.75">
      <c r="A47" s="21" t="s">
        <v>52</v>
      </c>
      <c r="B47" s="22">
        <v>498</v>
      </c>
      <c r="C47" s="23">
        <v>11718</v>
      </c>
      <c r="D47" s="24">
        <v>4560</v>
      </c>
      <c r="E47" s="32">
        <v>392</v>
      </c>
      <c r="F47" s="30">
        <v>654</v>
      </c>
      <c r="G47" s="26">
        <v>67939</v>
      </c>
      <c r="H47" s="55">
        <f>SUM(B47:G47)</f>
        <v>85761</v>
      </c>
      <c r="I47" s="23">
        <v>185660</v>
      </c>
      <c r="J47" s="27">
        <f t="shared" si="2"/>
        <v>0.46192502423785414</v>
      </c>
      <c r="K47" s="26">
        <v>44963</v>
      </c>
      <c r="L47" s="50">
        <f t="shared" si="0"/>
        <v>0.5242825993167057</v>
      </c>
    </row>
    <row r="48" spans="1:12" ht="12.75">
      <c r="A48" s="21" t="s">
        <v>53</v>
      </c>
      <c r="B48" s="22">
        <v>2825</v>
      </c>
      <c r="C48" s="23">
        <v>36838</v>
      </c>
      <c r="D48" s="24">
        <v>10246</v>
      </c>
      <c r="E48" s="25">
        <v>890</v>
      </c>
      <c r="F48" s="24">
        <v>3017</v>
      </c>
      <c r="G48" s="26">
        <v>172736</v>
      </c>
      <c r="H48" s="55">
        <f>SUM(B48:G48)</f>
        <v>226552</v>
      </c>
      <c r="I48" s="23">
        <v>762552</v>
      </c>
      <c r="J48" s="27">
        <f t="shared" si="2"/>
        <v>0.29709711599995803</v>
      </c>
      <c r="K48" s="26">
        <v>100250</v>
      </c>
      <c r="L48" s="50">
        <f t="shared" si="0"/>
        <v>0.44250326635827536</v>
      </c>
    </row>
    <row r="49" spans="1:12" ht="12.75">
      <c r="A49" s="21" t="s">
        <v>54</v>
      </c>
      <c r="B49" s="22">
        <v>1451</v>
      </c>
      <c r="C49" s="23">
        <v>5919</v>
      </c>
      <c r="D49" s="24">
        <v>3134</v>
      </c>
      <c r="E49" s="25">
        <v>151</v>
      </c>
      <c r="F49" s="24">
        <v>413</v>
      </c>
      <c r="G49" s="26">
        <v>34140</v>
      </c>
      <c r="H49" s="55">
        <f>SUM(B49:G49)</f>
        <v>45208</v>
      </c>
      <c r="I49" s="23">
        <v>142889</v>
      </c>
      <c r="J49" s="27">
        <f t="shared" si="2"/>
        <v>0.31638544604553187</v>
      </c>
      <c r="K49" s="26">
        <v>25430</v>
      </c>
      <c r="L49" s="50">
        <f t="shared" si="0"/>
        <v>0.5625110599893824</v>
      </c>
    </row>
    <row r="50" spans="1:12" ht="12.75">
      <c r="A50" s="21" t="s">
        <v>55</v>
      </c>
      <c r="B50" s="22">
        <v>474</v>
      </c>
      <c r="C50" s="23">
        <v>3005</v>
      </c>
      <c r="D50" s="24">
        <v>4424</v>
      </c>
      <c r="E50" s="25">
        <v>329</v>
      </c>
      <c r="F50" s="24">
        <v>77</v>
      </c>
      <c r="G50" s="26">
        <v>31606</v>
      </c>
      <c r="H50" s="55">
        <v>40286</v>
      </c>
      <c r="I50" s="23">
        <v>91301</v>
      </c>
      <c r="J50" s="27">
        <f t="shared" si="2"/>
        <v>0.44124379798687857</v>
      </c>
      <c r="K50" s="26">
        <v>24722</v>
      </c>
      <c r="L50" s="50">
        <f>K50/H50</f>
        <v>0.6136623144516705</v>
      </c>
    </row>
    <row r="51" spans="1:12" ht="12.75">
      <c r="A51" s="21" t="s">
        <v>56</v>
      </c>
      <c r="B51" s="22"/>
      <c r="C51" s="23"/>
      <c r="D51" s="24">
        <v>2281</v>
      </c>
      <c r="E51" s="25">
        <v>8</v>
      </c>
      <c r="F51" s="24">
        <v>4</v>
      </c>
      <c r="G51" s="26">
        <v>2287</v>
      </c>
      <c r="H51" s="55">
        <v>2293</v>
      </c>
      <c r="I51" s="23">
        <v>2293</v>
      </c>
      <c r="J51" s="27">
        <v>1</v>
      </c>
      <c r="K51" s="26">
        <v>1183</v>
      </c>
      <c r="L51" s="50">
        <f t="shared" si="0"/>
        <v>0.5159180113388574</v>
      </c>
    </row>
    <row r="52" spans="1:12" ht="12.75">
      <c r="A52" s="21" t="s">
        <v>57</v>
      </c>
      <c r="B52" s="22"/>
      <c r="C52" s="23"/>
      <c r="D52" s="24"/>
      <c r="E52" s="25"/>
      <c r="F52" s="24"/>
      <c r="G52" s="26">
        <v>6227</v>
      </c>
      <c r="H52" s="55">
        <v>11678</v>
      </c>
      <c r="I52" s="28">
        <v>26038</v>
      </c>
      <c r="J52" s="27">
        <f aca="true" t="shared" si="3" ref="J52:J57">H52/I52</f>
        <v>0.4484983485674783</v>
      </c>
      <c r="K52" s="26">
        <v>4762</v>
      </c>
      <c r="L52" s="50">
        <f t="shared" si="0"/>
        <v>0.40777530399040934</v>
      </c>
    </row>
    <row r="53" spans="1:12" ht="12.75">
      <c r="A53" s="21" t="s">
        <v>58</v>
      </c>
      <c r="B53" s="22">
        <v>446</v>
      </c>
      <c r="C53" s="23">
        <v>7183</v>
      </c>
      <c r="D53" s="24">
        <v>4254</v>
      </c>
      <c r="E53" s="25">
        <v>621</v>
      </c>
      <c r="F53" s="24">
        <v>194</v>
      </c>
      <c r="G53" s="26">
        <v>38936</v>
      </c>
      <c r="H53" s="55">
        <f>SUM(B53:G53)</f>
        <v>51634</v>
      </c>
      <c r="I53" s="23">
        <v>167241</v>
      </c>
      <c r="J53" s="27">
        <f t="shared" si="3"/>
        <v>0.3087400816785358</v>
      </c>
      <c r="K53" s="26">
        <v>17358</v>
      </c>
      <c r="L53" s="50">
        <f t="shared" si="0"/>
        <v>0.3361738389433319</v>
      </c>
    </row>
    <row r="54" spans="1:12" ht="12.75">
      <c r="A54" s="21" t="s">
        <v>59</v>
      </c>
      <c r="B54" s="22">
        <v>722</v>
      </c>
      <c r="C54" s="23">
        <v>11948</v>
      </c>
      <c r="D54" s="24">
        <v>8686</v>
      </c>
      <c r="E54" s="25">
        <v>762</v>
      </c>
      <c r="F54" s="30"/>
      <c r="G54" s="26">
        <v>107056</v>
      </c>
      <c r="H54" s="55">
        <v>129174</v>
      </c>
      <c r="I54" s="23">
        <v>241026</v>
      </c>
      <c r="J54" s="27">
        <f t="shared" si="3"/>
        <v>0.5359338826516641</v>
      </c>
      <c r="K54" s="26">
        <v>78610</v>
      </c>
      <c r="L54" s="50">
        <f t="shared" si="0"/>
        <v>0.6085589979407621</v>
      </c>
    </row>
    <row r="55" spans="1:12" ht="12.75">
      <c r="A55" s="21" t="s">
        <v>60</v>
      </c>
      <c r="B55" s="22">
        <v>168</v>
      </c>
      <c r="C55" s="23">
        <v>1999</v>
      </c>
      <c r="D55" s="24">
        <v>6429</v>
      </c>
      <c r="E55" s="25">
        <v>592</v>
      </c>
      <c r="F55" s="30">
        <v>186</v>
      </c>
      <c r="G55" s="26">
        <v>71680</v>
      </c>
      <c r="H55" s="55">
        <f>SUM(B55:G55)</f>
        <v>81054</v>
      </c>
      <c r="I55" s="23">
        <v>220036</v>
      </c>
      <c r="J55" s="27">
        <f t="shared" si="3"/>
        <v>0.36836699449181043</v>
      </c>
      <c r="K55" s="26">
        <v>18739</v>
      </c>
      <c r="L55" s="50">
        <f t="shared" si="0"/>
        <v>0.23119155131147137</v>
      </c>
    </row>
    <row r="56" spans="1:12" ht="12.75">
      <c r="A56" s="21" t="s">
        <v>61</v>
      </c>
      <c r="B56" s="22">
        <v>312</v>
      </c>
      <c r="C56" s="23">
        <v>995</v>
      </c>
      <c r="D56" s="24">
        <v>16374</v>
      </c>
      <c r="E56" s="25">
        <v>125</v>
      </c>
      <c r="F56" s="24">
        <v>30</v>
      </c>
      <c r="G56" s="26">
        <v>8169</v>
      </c>
      <c r="H56" s="55">
        <v>26004</v>
      </c>
      <c r="I56" s="28">
        <v>42183</v>
      </c>
      <c r="J56" s="27">
        <f t="shared" si="3"/>
        <v>0.6164568665102055</v>
      </c>
      <c r="K56" s="26">
        <v>8924</v>
      </c>
      <c r="L56" s="50">
        <f t="shared" si="0"/>
        <v>0.343177972619597</v>
      </c>
    </row>
    <row r="57" spans="1:12" ht="12.75">
      <c r="A57" s="21" t="s">
        <v>62</v>
      </c>
      <c r="B57" s="22">
        <v>216</v>
      </c>
      <c r="C57" s="23">
        <v>1416</v>
      </c>
      <c r="D57" s="24">
        <v>1894</v>
      </c>
      <c r="E57" s="25">
        <v>88</v>
      </c>
      <c r="F57" s="24">
        <v>13</v>
      </c>
      <c r="G57" s="26">
        <v>6826</v>
      </c>
      <c r="H57" s="55">
        <f>SUM(B57:G57)</f>
        <v>10453</v>
      </c>
      <c r="I57" s="23">
        <v>29814</v>
      </c>
      <c r="J57" s="27">
        <f t="shared" si="3"/>
        <v>0.3506070973368216</v>
      </c>
      <c r="K57" s="26">
        <v>6822</v>
      </c>
      <c r="L57" s="50">
        <f t="shared" si="0"/>
        <v>0.6526356070027743</v>
      </c>
    </row>
    <row r="58" spans="1:12" ht="12.75">
      <c r="A58" s="21" t="s">
        <v>63</v>
      </c>
      <c r="B58" s="22"/>
      <c r="C58" s="23">
        <v>185</v>
      </c>
      <c r="D58" s="24">
        <v>1364</v>
      </c>
      <c r="E58" s="25">
        <v>25</v>
      </c>
      <c r="F58" s="24">
        <v>3</v>
      </c>
      <c r="G58" s="26">
        <v>2000</v>
      </c>
      <c r="H58" s="55">
        <v>3577</v>
      </c>
      <c r="I58" s="28">
        <v>7539</v>
      </c>
      <c r="J58" s="27">
        <v>0.4744</v>
      </c>
      <c r="K58" s="26">
        <v>945</v>
      </c>
      <c r="L58" s="50">
        <f t="shared" si="0"/>
        <v>0.26418786692759294</v>
      </c>
    </row>
    <row r="59" spans="1:12" ht="12.75">
      <c r="A59" s="21" t="s">
        <v>64</v>
      </c>
      <c r="B59" s="22">
        <v>191</v>
      </c>
      <c r="C59" s="23">
        <v>4365</v>
      </c>
      <c r="D59" s="24">
        <v>7308</v>
      </c>
      <c r="E59" s="25">
        <v>282</v>
      </c>
      <c r="F59" s="24">
        <v>108</v>
      </c>
      <c r="G59" s="26">
        <v>32622</v>
      </c>
      <c r="H59" s="55">
        <v>44876</v>
      </c>
      <c r="I59" s="23">
        <v>131491</v>
      </c>
      <c r="J59" s="27">
        <f>H59/I59</f>
        <v>0.34128571537215474</v>
      </c>
      <c r="K59" s="26">
        <v>21357</v>
      </c>
      <c r="L59" s="50">
        <f t="shared" si="0"/>
        <v>0.4759114003030573</v>
      </c>
    </row>
    <row r="60" spans="1:12" ht="12.75">
      <c r="A60" s="21" t="s">
        <v>65</v>
      </c>
      <c r="B60" s="22">
        <v>161</v>
      </c>
      <c r="C60" s="23">
        <v>1684</v>
      </c>
      <c r="D60" s="24">
        <v>3872</v>
      </c>
      <c r="E60" s="25">
        <v>84</v>
      </c>
      <c r="F60" s="30">
        <v>61</v>
      </c>
      <c r="G60" s="26">
        <v>7619</v>
      </c>
      <c r="H60" s="55">
        <f>SUM(B60:G60)</f>
        <v>13481</v>
      </c>
      <c r="I60" s="23">
        <v>32666</v>
      </c>
      <c r="J60" s="27">
        <f>H60/I60</f>
        <v>0.4126920957570563</v>
      </c>
      <c r="K60" s="26">
        <v>7682</v>
      </c>
      <c r="L60" s="50">
        <f t="shared" si="0"/>
        <v>0.5698390327127068</v>
      </c>
    </row>
    <row r="61" spans="1:12" ht="12.75">
      <c r="A61" s="21" t="s">
        <v>66</v>
      </c>
      <c r="B61" s="22">
        <v>1473</v>
      </c>
      <c r="C61" s="23">
        <v>21104</v>
      </c>
      <c r="D61" s="24">
        <v>7844</v>
      </c>
      <c r="E61" s="25">
        <v>1493</v>
      </c>
      <c r="F61" s="30">
        <v>889</v>
      </c>
      <c r="G61" s="26">
        <v>98270</v>
      </c>
      <c r="H61" s="55">
        <f>SUM(B61:G61)</f>
        <v>131073</v>
      </c>
      <c r="I61" s="23">
        <v>378671</v>
      </c>
      <c r="J61" s="27">
        <f>H61/I61</f>
        <v>0.3461395248117759</v>
      </c>
      <c r="K61" s="26">
        <v>71437</v>
      </c>
      <c r="L61" s="50">
        <f t="shared" si="0"/>
        <v>0.5450168989799578</v>
      </c>
    </row>
    <row r="62" spans="1:12" ht="12.75">
      <c r="A62" s="21" t="s">
        <v>67</v>
      </c>
      <c r="B62" s="22">
        <v>246</v>
      </c>
      <c r="C62" s="23">
        <v>2723</v>
      </c>
      <c r="D62" s="24">
        <v>1286</v>
      </c>
      <c r="E62" s="25"/>
      <c r="F62" s="30">
        <v>422</v>
      </c>
      <c r="G62" s="26">
        <v>25541</v>
      </c>
      <c r="H62" s="55">
        <f>SUM(B62:G62)</f>
        <v>30218</v>
      </c>
      <c r="I62" s="23">
        <v>91027</v>
      </c>
      <c r="J62" s="27">
        <f>H62/I62</f>
        <v>0.3319674382326123</v>
      </c>
      <c r="K62" s="26">
        <v>6911</v>
      </c>
      <c r="L62" s="50">
        <f t="shared" si="0"/>
        <v>0.22870474551591766</v>
      </c>
    </row>
    <row r="63" spans="1:12" ht="13.5" thickBot="1">
      <c r="A63" s="33" t="s">
        <v>68</v>
      </c>
      <c r="B63" s="34">
        <v>10</v>
      </c>
      <c r="C63" s="35">
        <v>1332</v>
      </c>
      <c r="D63" s="36">
        <v>2710</v>
      </c>
      <c r="E63" s="37">
        <v>115</v>
      </c>
      <c r="F63" s="36"/>
      <c r="G63" s="38">
        <v>7743</v>
      </c>
      <c r="H63" s="56">
        <v>11910</v>
      </c>
      <c r="I63" s="39">
        <v>28106</v>
      </c>
      <c r="J63" s="40">
        <v>0.4238</v>
      </c>
      <c r="K63" s="38">
        <v>1249</v>
      </c>
      <c r="L63" s="51">
        <f t="shared" si="0"/>
        <v>0.10486985726280437</v>
      </c>
    </row>
    <row r="64" spans="1:12" ht="14.25" thickBot="1" thickTop="1">
      <c r="A64" s="41" t="s">
        <v>5</v>
      </c>
      <c r="B64" s="42">
        <f>SUM(B6:B63)</f>
        <v>63808</v>
      </c>
      <c r="C64" s="43">
        <f aca="true" t="shared" si="4" ref="C64:I64">SUM(C6:C63)</f>
        <v>842864</v>
      </c>
      <c r="D64" s="44">
        <f t="shared" si="4"/>
        <v>327748</v>
      </c>
      <c r="E64" s="45">
        <f t="shared" si="4"/>
        <v>42419</v>
      </c>
      <c r="F64" s="44">
        <f t="shared" si="4"/>
        <v>18629</v>
      </c>
      <c r="G64" s="53">
        <f t="shared" si="4"/>
        <v>3325493</v>
      </c>
      <c r="H64" s="57">
        <f t="shared" si="4"/>
        <v>4607007</v>
      </c>
      <c r="I64" s="43">
        <f t="shared" si="4"/>
        <v>15823997</v>
      </c>
      <c r="J64" s="46">
        <f>H64/I64</f>
        <v>0.2911405380069271</v>
      </c>
      <c r="K64" s="47">
        <f>SUM(K6:K63)</f>
        <v>2295378</v>
      </c>
      <c r="L64" s="48">
        <f t="shared" si="0"/>
        <v>0.49823627357197414</v>
      </c>
    </row>
    <row r="65" ht="13.5" thickTop="1"/>
    <row r="66" spans="1:2" ht="12.75">
      <c r="A66" s="1"/>
      <c r="B66" s="1"/>
    </row>
  </sheetData>
  <mergeCells count="8">
    <mergeCell ref="A1:L1"/>
    <mergeCell ref="A2:L2"/>
    <mergeCell ref="I4:I5"/>
    <mergeCell ref="B4:B5"/>
    <mergeCell ref="A4:A5"/>
    <mergeCell ref="E4:E5"/>
    <mergeCell ref="F4:F5"/>
    <mergeCell ref="H4:H5"/>
  </mergeCells>
  <printOptions horizontalCentered="1"/>
  <pageMargins left="0.25" right="0.25" top="0.5" bottom="0.5" header="0.5" footer="0.25"/>
  <pageSetup horizontalDpi="600" verticalDpi="600" orientation="landscape" r:id="rId1"/>
  <headerFooter alignWithMargins="0">
    <oddFooter>&amp;L&amp;8c:e:Elections/2005/November 8 2005/vote by mail.cht.xls&amp;C&amp;12&amp;P&amp;RNovember 14,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2005-11-14T20:26:09Z</cp:lastPrinted>
  <dcterms:created xsi:type="dcterms:W3CDTF">2004-10-14T22:47:07Z</dcterms:created>
  <dcterms:modified xsi:type="dcterms:W3CDTF">2008-07-22T20:43:35Z</dcterms:modified>
  <cp:category/>
  <cp:version/>
  <cp:contentType/>
  <cp:contentStatus/>
</cp:coreProperties>
</file>